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-15" yWindow="105" windowWidth="13245" windowHeight="12825" firstSheet="1" activeTab="7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Funkční zkouška" sheetId="12" r:id="rId5"/>
    <sheet name="Školení obsluh PZ" sheetId="6" r:id="rId6"/>
    <sheet name="Školení obsluh plyn.kotlů" sheetId="8" r:id="rId7"/>
    <sheet name="Cenová rekapitulace" sheetId="10" r:id="rId8"/>
  </sheets>
  <calcPr calcId="145621"/>
</workbook>
</file>

<file path=xl/calcChain.xml><?xml version="1.0" encoding="utf-8"?>
<calcChain xmlns="http://schemas.openxmlformats.org/spreadsheetml/2006/main">
  <c r="G8" i="12" l="1"/>
  <c r="I7" i="12" l="1"/>
  <c r="I8" i="12" l="1"/>
  <c r="B8" i="10" s="1"/>
  <c r="E12" i="9"/>
  <c r="G11" i="9"/>
  <c r="G10" i="9"/>
  <c r="G9" i="9"/>
  <c r="G8" i="9"/>
  <c r="G7" i="9"/>
  <c r="D8" i="8"/>
  <c r="F7" i="8"/>
  <c r="F8" i="8" s="1"/>
  <c r="B10" i="10" s="1"/>
  <c r="G8" i="6"/>
  <c r="E9" i="6"/>
  <c r="G13" i="1"/>
  <c r="G16" i="4"/>
  <c r="G16" i="5"/>
  <c r="I13" i="5"/>
  <c r="I12" i="5"/>
  <c r="I11" i="5"/>
  <c r="I10" i="5"/>
  <c r="I9" i="5"/>
  <c r="I8" i="5"/>
  <c r="I13" i="4"/>
  <c r="I12" i="4"/>
  <c r="I11" i="4"/>
  <c r="I10" i="4"/>
  <c r="I9" i="4"/>
  <c r="I8" i="4"/>
  <c r="I12" i="1"/>
  <c r="I11" i="1"/>
  <c r="I10" i="1"/>
  <c r="I9" i="1"/>
  <c r="I8" i="1"/>
  <c r="I16" i="4" l="1"/>
  <c r="B6" i="10" s="1"/>
  <c r="G9" i="6"/>
  <c r="B9" i="10" s="1"/>
  <c r="I13" i="1"/>
  <c r="B5" i="10" s="1"/>
  <c r="I16" i="5"/>
  <c r="B7" i="10" s="1"/>
  <c r="G12" i="9"/>
  <c r="B11" i="10" s="1"/>
  <c r="B12" i="10" l="1"/>
</calcChain>
</file>

<file path=xl/sharedStrings.xml><?xml version="1.0" encoding="utf-8"?>
<sst xmlns="http://schemas.openxmlformats.org/spreadsheetml/2006/main" count="194" uniqueCount="83">
  <si>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</si>
  <si>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</si>
  <si>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</si>
  <si>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</si>
  <si>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</si>
  <si>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</si>
  <si>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</si>
  <si>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</si>
  <si>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</si>
  <si>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</si>
  <si>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</si>
  <si>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</si>
  <si>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</si>
  <si>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</si>
  <si>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</si>
  <si>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</si>
  <si>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</si>
  <si>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</si>
  <si>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</si>
  <si>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</si>
  <si>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v kotelnách</t>
  </si>
  <si>
    <t>Spotřebiče</t>
  </si>
  <si>
    <t>Počet        ks</t>
  </si>
  <si>
    <t>Jm.výkon        kW</t>
  </si>
  <si>
    <t>10/2015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</si>
  <si>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</si>
  <si>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</si>
  <si>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</si>
  <si>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</si>
  <si>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WOLF NG-31ED-140</t>
  </si>
  <si>
    <t>WOLF NG-31E-70</t>
  </si>
  <si>
    <t>WOLF NG-31E-90</t>
  </si>
  <si>
    <t>WOLF NG-31E-110</t>
  </si>
  <si>
    <t>DAKON DUA CTFS 30 AE/DT</t>
  </si>
  <si>
    <t>1220m</t>
  </si>
  <si>
    <t>10/2014</t>
  </si>
  <si>
    <t>07/2015</t>
  </si>
  <si>
    <t>07/2016</t>
  </si>
  <si>
    <t xml:space="preserve"> Průmyslový plynovod</t>
  </si>
  <si>
    <t>07/2014</t>
  </si>
  <si>
    <t>Poslední termín školení</t>
  </si>
  <si>
    <t>05/2015</t>
  </si>
  <si>
    <t>Středisko S4 Sever - sklad Mstětice</t>
  </si>
  <si>
    <t>Nabídková cena celkem za sklad Mstětice</t>
  </si>
  <si>
    <t>5/2015</t>
  </si>
  <si>
    <t>4/2015</t>
  </si>
  <si>
    <t>4/2016</t>
  </si>
  <si>
    <t>Okruh činností</t>
  </si>
  <si>
    <t>Celková cena za středisko uvedená v předchozích listech</t>
  </si>
  <si>
    <t>Kontrola a servis plynových zařízení před topnou sezónou</t>
  </si>
  <si>
    <t>Školení obsluh PZ</t>
  </si>
  <si>
    <t>Odborná prohlídka kotelny</t>
  </si>
  <si>
    <t>Středisko Mstětice</t>
  </si>
  <si>
    <t>Cena celkem za sklad:</t>
  </si>
  <si>
    <t>Kontrola dle vyhl. č. 85/1978 Sb. § 3</t>
  </si>
  <si>
    <t>Kotelna admin. Budovy-III.kat.</t>
  </si>
  <si>
    <t>Kotelna ČOV - III. kat</t>
  </si>
  <si>
    <t>Kotelna HZS-III.kat.</t>
  </si>
  <si>
    <t>Kotelna lokoremíza-III.kat.</t>
  </si>
  <si>
    <t>Kotelna údržba-garáže - III.kat.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</si>
  <si>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</si>
  <si>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</si>
  <si>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</si>
  <si>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</si>
  <si>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Sklad Mstětice</t>
  </si>
  <si>
    <t>1,5,9/2015</t>
  </si>
  <si>
    <t>Funkční zkouška</t>
  </si>
  <si>
    <t>Požadovaná způsobilost:  RT PZ</t>
  </si>
  <si>
    <t>Školení obsluh plynových kotlů (zkoušky topičů)</t>
  </si>
  <si>
    <t>Plánovaný termín</t>
  </si>
  <si>
    <t>Celkový počet kontrol za plánované období</t>
  </si>
  <si>
    <t>od 7/2014</t>
  </si>
  <si>
    <t>do 7/2016</t>
  </si>
  <si>
    <t xml:space="preserve">Kontrola plynových zařízení dle § 3 vyhl. č. 85/1978 Sb.  </t>
  </si>
  <si>
    <t xml:space="preserve"> Odborná prohlídka NT kotelny dle § 16 vyhl. 91/1993 Sb. , II. a III. Kategorie, </t>
  </si>
  <si>
    <t>0</t>
  </si>
  <si>
    <t xml:space="preserve">Revize plynových zařízení dle  § 4 vyhl. č. 85/1978 Sb. </t>
  </si>
  <si>
    <t>9/2014</t>
  </si>
  <si>
    <t>1,5/2016</t>
  </si>
  <si>
    <t>Školení obsluh plynových zařízení                               Školení osob  odpovědných za provoz plynových zařízení</t>
  </si>
  <si>
    <t>EXTERNÍ SER.ORG.</t>
  </si>
  <si>
    <t>EXTERNÍ RT</t>
  </si>
  <si>
    <t>VTL/STL regulační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</si>
</sst>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0" fillId="0" borderId="2" xfId="0" applyBorder="1"/>
    <xf numFmtId="0" fontId="2" fillId="0" borderId="2" xfId="0" applyFont="1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3" fillId="3" borderId="7" xfId="0" applyFont="1" applyFill="1" applyBorder="1" applyAlignment="1">
      <alignment vertical="top" wrapText="1"/>
    </xf>
    <xf numFmtId="49" fontId="0" fillId="0" borderId="2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49" fontId="0" fillId="0" borderId="1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wrapText="1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4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3" borderId="3" xfId="0" applyNumberFormat="1" applyFill="1" applyBorder="1" applyAlignment="1">
      <alignment horizontal="right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64" fontId="0" fillId="0" borderId="4" xfId="0" applyNumberFormat="1" applyBorder="1"/>
    <xf numFmtId="164" fontId="0" fillId="0" borderId="2" xfId="0" applyNumberFormat="1" applyBorder="1" applyAlignment="1"/>
    <xf numFmtId="164" fontId="0" fillId="3" borderId="3" xfId="0" applyNumberFormat="1" applyFill="1" applyBorder="1" applyAlignment="1"/>
    <xf numFmtId="164" fontId="0" fillId="4" borderId="2" xfId="0" applyNumberFormat="1" applyFill="1" applyBorder="1" applyAlignment="1"/>
    <xf numFmtId="164" fontId="0" fillId="4" borderId="4" xfId="0" applyNumberFormat="1" applyFill="1" applyBorder="1" applyAlignment="1"/>
    <xf numFmtId="164" fontId="0" fillId="0" borderId="4" xfId="0" applyNumberFormat="1" applyBorder="1" applyAlignment="1"/>
    <xf numFmtId="0" fontId="0" fillId="0" borderId="2" xfId="0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164" fontId="0" fillId="0" borderId="22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 vertical="center"/>
    </xf>
    <xf numFmtId="164" fontId="0" fillId="0" borderId="12" xfId="0" applyNumberFormat="1" applyBorder="1" applyAlignment="1">
      <alignment horizontal="right"/>
    </xf>
    <xf numFmtId="0" fontId="0" fillId="3" borderId="19" xfId="0" applyFill="1" applyBorder="1" applyAlignment="1">
      <alignment vertical="center"/>
    </xf>
    <xf numFmtId="164" fontId="0" fillId="3" borderId="20" xfId="0" applyNumberFormat="1" applyFill="1" applyBorder="1" applyAlignment="1">
      <alignment horizontal="right"/>
    </xf>
    <xf numFmtId="49" fontId="2" fillId="0" borderId="19" xfId="0" applyNumberFormat="1" applyFont="1" applyBorder="1" applyAlignment="1">
      <alignment wrapText="1"/>
    </xf>
    <xf numFmtId="49" fontId="2" fillId="0" borderId="23" xfId="0" applyNumberFormat="1" applyFont="1" applyBorder="1" applyAlignment="1">
      <alignment wrapText="1"/>
    </xf>
    <xf numFmtId="49" fontId="0" fillId="0" borderId="23" xfId="0" applyNumberFormat="1" applyBorder="1"/>
    <xf numFmtId="1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right"/>
    </xf>
    <xf numFmtId="1" fontId="0" fillId="0" borderId="23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2" fillId="0" borderId="19" xfId="0" applyFont="1" applyBorder="1" applyAlignment="1">
      <alignment wrapText="1"/>
    </xf>
    <xf numFmtId="0" fontId="0" fillId="0" borderId="23" xfId="0" applyBorder="1"/>
    <xf numFmtId="164" fontId="0" fillId="0" borderId="24" xfId="0" applyNumberFormat="1" applyBorder="1"/>
    <xf numFmtId="0" fontId="1" fillId="0" borderId="2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5" xfId="0" applyBorder="1"/>
    <xf numFmtId="164" fontId="0" fillId="0" borderId="10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  <xf numFmtId="164" fontId="0" fillId="4" borderId="2" xfId="0" applyNumberFormat="1" applyFill="1" applyBorder="1" applyProtection="1">
      <protection locked="0"/>
    </xf>
    <xf numFmtId="164" fontId="0" fillId="4" borderId="25" xfId="0" applyNumberFormat="1" applyFill="1" applyBorder="1" applyProtection="1">
      <protection locked="0"/>
    </xf>
    <xf numFmtId="164" fontId="0" fillId="4" borderId="4" xfId="0" applyNumberFormat="1" applyFill="1" applyBorder="1" applyAlignment="1" applyProtection="1">
      <alignment horizontal="right"/>
      <protection locked="0"/>
    </xf>
    <xf numFmtId="0" fontId="3" fillId="2" borderId="26" xfId="0" applyFont="1" applyFill="1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4" borderId="13" xfId="0" applyNumberFormat="1" applyFill="1" applyBorder="1" applyAlignment="1" applyProtection="1">
      <alignment horizontal="right"/>
      <protection locked="0"/>
    </xf>
    <xf numFmtId="164" fontId="0" fillId="4" borderId="14" xfId="0" applyNumberFormat="1" applyFill="1" applyBorder="1" applyAlignment="1" applyProtection="1">
      <alignment horizontal="right"/>
      <protection locked="0"/>
    </xf>
    <xf numFmtId="164" fontId="0" fillId="4" borderId="15" xfId="0" applyNumberFormat="1" applyFill="1" applyBorder="1" applyAlignment="1" applyProtection="1">
      <alignment horizontal="right"/>
      <protection locked="0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49" fontId="0" fillId="0" borderId="13" xfId="0" applyNumberFormat="1" applyBorder="1" applyAlignment="1">
      <alignment horizontal="center" vertical="center"/>
    </xf>
    <xf numFmtId="164" fontId="0" fillId="4" borderId="13" xfId="0" applyNumberFormat="1" applyFill="1" applyBorder="1" applyAlignment="1"/>
    <xf numFmtId="164" fontId="0" fillId="4" borderId="14" xfId="0" applyNumberFormat="1" applyFill="1" applyBorder="1" applyAlignment="1"/>
    <xf numFmtId="164" fontId="0" fillId="4" borderId="15" xfId="0" applyNumberFormat="1" applyFill="1" applyBorder="1" applyAlignment="1"/>
    <xf numFmtId="164" fontId="0" fillId="0" borderId="16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4" fontId="4" fillId="0" borderId="13" xfId="0" applyNumberFormat="1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H12" sqref="H1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42</v>
      </c>
      <c r="B2" s="3"/>
      <c r="C2" s="3"/>
      <c r="I2" t="s">
        <v>80</v>
      </c>
    </row>
    <row r="3" spans="1:9" ht="15.75" thickBot="1" x14ac:dyDescent="0.3"/>
    <row r="4" spans="1:9" ht="77.25" customHeight="1" thickBot="1" x14ac:dyDescent="0.3">
      <c r="A4" s="92" t="s">
        <v>28</v>
      </c>
      <c r="B4" s="93"/>
      <c r="C4" s="94"/>
      <c r="D4" s="1" t="s">
        <v>25</v>
      </c>
      <c r="E4" s="1" t="s">
        <v>26</v>
      </c>
    </row>
    <row r="6" spans="1:9" ht="15.75" thickBot="1" x14ac:dyDescent="0.3">
      <c r="D6" s="21" t="s">
        <v>71</v>
      </c>
      <c r="E6" s="21">
        <v>2015</v>
      </c>
      <c r="F6" s="21" t="s">
        <v>72</v>
      </c>
      <c r="G6" s="20"/>
    </row>
    <row r="7" spans="1:9" ht="48.75" thickBot="1" x14ac:dyDescent="0.3">
      <c r="A7" s="24" t="s">
        <v>21</v>
      </c>
      <c r="B7" s="24" t="s">
        <v>22</v>
      </c>
      <c r="C7" s="24" t="s">
        <v>23</v>
      </c>
      <c r="D7" s="24" t="s">
        <v>69</v>
      </c>
      <c r="E7" s="24" t="s">
        <v>69</v>
      </c>
      <c r="F7" s="24" t="s">
        <v>69</v>
      </c>
      <c r="G7" s="24" t="s">
        <v>70</v>
      </c>
      <c r="H7" s="24" t="s">
        <v>0</v>
      </c>
      <c r="I7" s="24" t="s">
        <v>1</v>
      </c>
    </row>
    <row r="8" spans="1:9" x14ac:dyDescent="0.25">
      <c r="A8" s="16" t="s">
        <v>29</v>
      </c>
      <c r="B8" s="16">
        <v>2</v>
      </c>
      <c r="C8" s="25">
        <v>70</v>
      </c>
      <c r="D8" s="40" t="s">
        <v>35</v>
      </c>
      <c r="E8" s="40" t="s">
        <v>24</v>
      </c>
      <c r="F8" s="40"/>
      <c r="G8" s="30">
        <v>4</v>
      </c>
      <c r="H8" s="91"/>
      <c r="I8" s="36">
        <f>G8*H8</f>
        <v>0</v>
      </c>
    </row>
    <row r="9" spans="1:9" x14ac:dyDescent="0.25">
      <c r="A9" s="10" t="s">
        <v>31</v>
      </c>
      <c r="B9" s="10">
        <v>2</v>
      </c>
      <c r="C9" s="27">
        <v>90</v>
      </c>
      <c r="D9" s="39" t="s">
        <v>35</v>
      </c>
      <c r="E9" s="39" t="s">
        <v>24</v>
      </c>
      <c r="F9" s="39"/>
      <c r="G9" s="31">
        <v>4</v>
      </c>
      <c r="H9" s="88"/>
      <c r="I9" s="36">
        <f t="shared" ref="I9:I12" si="0">G9*H9</f>
        <v>0</v>
      </c>
    </row>
    <row r="10" spans="1:9" x14ac:dyDescent="0.25">
      <c r="A10" s="10" t="s">
        <v>30</v>
      </c>
      <c r="B10" s="10">
        <v>1</v>
      </c>
      <c r="C10" s="27">
        <v>70</v>
      </c>
      <c r="D10" s="39" t="s">
        <v>35</v>
      </c>
      <c r="E10" s="39" t="s">
        <v>24</v>
      </c>
      <c r="F10" s="39"/>
      <c r="G10" s="31">
        <v>2</v>
      </c>
      <c r="H10" s="88"/>
      <c r="I10" s="36">
        <f t="shared" si="0"/>
        <v>0</v>
      </c>
    </row>
    <row r="11" spans="1:9" x14ac:dyDescent="0.25">
      <c r="A11" s="10" t="s">
        <v>32</v>
      </c>
      <c r="B11" s="10">
        <v>1</v>
      </c>
      <c r="C11" s="27">
        <v>110</v>
      </c>
      <c r="D11" s="39" t="s">
        <v>35</v>
      </c>
      <c r="E11" s="39" t="s">
        <v>24</v>
      </c>
      <c r="F11" s="39"/>
      <c r="G11" s="31">
        <v>2</v>
      </c>
      <c r="H11" s="88"/>
      <c r="I11" s="36">
        <f t="shared" si="0"/>
        <v>0</v>
      </c>
    </row>
    <row r="12" spans="1:9" ht="15.75" thickBot="1" x14ac:dyDescent="0.3">
      <c r="A12" s="10" t="s">
        <v>33</v>
      </c>
      <c r="B12" s="10">
        <v>1</v>
      </c>
      <c r="C12" s="27">
        <v>30</v>
      </c>
      <c r="D12" s="39" t="s">
        <v>35</v>
      </c>
      <c r="E12" s="39" t="s">
        <v>24</v>
      </c>
      <c r="F12" s="39"/>
      <c r="G12" s="31">
        <v>2</v>
      </c>
      <c r="H12" s="88"/>
      <c r="I12" s="36">
        <f t="shared" si="0"/>
        <v>0</v>
      </c>
    </row>
    <row r="13" spans="1:9" ht="31.5" thickTop="1" thickBot="1" x14ac:dyDescent="0.3">
      <c r="A13" s="61" t="s">
        <v>43</v>
      </c>
      <c r="B13" s="62"/>
      <c r="C13" s="63"/>
      <c r="D13" s="63"/>
      <c r="E13" s="63"/>
      <c r="F13" s="63"/>
      <c r="G13" s="66">
        <f>SUM(G8:G12)</f>
        <v>14</v>
      </c>
      <c r="H13" s="65"/>
      <c r="I13" s="38">
        <f>SUM(I8:I12)</f>
        <v>0</v>
      </c>
    </row>
  </sheetData>
  <sheetProtection password="C556" sheet="1" objects="1" scenarios="1" selectLockedCells="1"/>
  <protectedRanges>
    <protectedRange sqref="H8:H12" name="Oblast1"/>
  </protectedRanges>
  <mergeCells count="1">
    <mergeCell ref="A4:C4"/>
  </mergeCells>
  <pageMargins left="0.7" right="0.7" top="0.75" bottom="0.75" header="0.3" footer="0.3"/>
  <pageSetup paperSize="9" scale="9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H13" sqref="H13:H15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42</v>
      </c>
      <c r="B2" s="3"/>
      <c r="C2" s="3"/>
      <c r="I2" t="s">
        <v>81</v>
      </c>
    </row>
    <row r="3" spans="1:9" ht="15.75" thickBot="1" x14ac:dyDescent="0.3"/>
    <row r="4" spans="1:9" ht="61.5" thickBot="1" x14ac:dyDescent="0.3">
      <c r="A4" s="92" t="s">
        <v>73</v>
      </c>
      <c r="B4" s="93"/>
      <c r="C4" s="94"/>
      <c r="D4" s="2" t="s">
        <v>27</v>
      </c>
      <c r="E4" s="1" t="s">
        <v>26</v>
      </c>
    </row>
    <row r="6" spans="1:9" ht="15.75" thickBot="1" x14ac:dyDescent="0.3">
      <c r="D6" s="21" t="s">
        <v>71</v>
      </c>
      <c r="E6" s="21">
        <v>2015</v>
      </c>
      <c r="F6" s="21" t="s">
        <v>72</v>
      </c>
      <c r="G6" s="20"/>
    </row>
    <row r="7" spans="1:9" ht="48.75" thickBot="1" x14ac:dyDescent="0.3">
      <c r="A7" s="24" t="s">
        <v>21</v>
      </c>
      <c r="B7" s="24" t="s">
        <v>22</v>
      </c>
      <c r="C7" s="24" t="s">
        <v>23</v>
      </c>
      <c r="D7" s="24" t="s">
        <v>69</v>
      </c>
      <c r="E7" s="24" t="s">
        <v>69</v>
      </c>
      <c r="F7" s="24" t="s">
        <v>69</v>
      </c>
      <c r="G7" s="24" t="s">
        <v>70</v>
      </c>
      <c r="H7" s="24" t="s">
        <v>0</v>
      </c>
      <c r="I7" s="24" t="s">
        <v>1</v>
      </c>
    </row>
    <row r="8" spans="1:9" x14ac:dyDescent="0.25">
      <c r="A8" s="16" t="s">
        <v>29</v>
      </c>
      <c r="B8" s="16">
        <v>2</v>
      </c>
      <c r="C8" s="13">
        <v>70</v>
      </c>
      <c r="D8" s="40"/>
      <c r="E8" s="40" t="s">
        <v>36</v>
      </c>
      <c r="F8" s="40" t="s">
        <v>37</v>
      </c>
      <c r="G8" s="30">
        <v>4</v>
      </c>
      <c r="H8" s="91"/>
      <c r="I8" s="36">
        <f>G8*H8</f>
        <v>0</v>
      </c>
    </row>
    <row r="9" spans="1:9" x14ac:dyDescent="0.25">
      <c r="A9" s="10" t="s">
        <v>31</v>
      </c>
      <c r="B9" s="10">
        <v>2</v>
      </c>
      <c r="C9" s="11">
        <v>90</v>
      </c>
      <c r="D9" s="39"/>
      <c r="E9" s="39" t="s">
        <v>36</v>
      </c>
      <c r="F9" s="39" t="s">
        <v>37</v>
      </c>
      <c r="G9" s="31">
        <v>4</v>
      </c>
      <c r="H9" s="88"/>
      <c r="I9" s="36">
        <f t="shared" ref="I9:I12" si="0">G9*H9</f>
        <v>0</v>
      </c>
    </row>
    <row r="10" spans="1:9" x14ac:dyDescent="0.25">
      <c r="A10" s="10" t="s">
        <v>30</v>
      </c>
      <c r="B10" s="10">
        <v>1</v>
      </c>
      <c r="C10" s="11">
        <v>70</v>
      </c>
      <c r="D10" s="39"/>
      <c r="E10" s="39" t="s">
        <v>36</v>
      </c>
      <c r="F10" s="39" t="s">
        <v>37</v>
      </c>
      <c r="G10" s="31">
        <v>2</v>
      </c>
      <c r="H10" s="88"/>
      <c r="I10" s="36">
        <f t="shared" si="0"/>
        <v>0</v>
      </c>
    </row>
    <row r="11" spans="1:9" x14ac:dyDescent="0.25">
      <c r="A11" s="10" t="s">
        <v>32</v>
      </c>
      <c r="B11" s="10">
        <v>1</v>
      </c>
      <c r="C11" s="11">
        <v>110</v>
      </c>
      <c r="D11" s="39"/>
      <c r="E11" s="39" t="s">
        <v>36</v>
      </c>
      <c r="F11" s="39" t="s">
        <v>37</v>
      </c>
      <c r="G11" s="31">
        <v>2</v>
      </c>
      <c r="H11" s="88"/>
      <c r="I11" s="36">
        <f t="shared" si="0"/>
        <v>0</v>
      </c>
    </row>
    <row r="12" spans="1:9" ht="15.75" thickBot="1" x14ac:dyDescent="0.3">
      <c r="A12" s="10" t="s">
        <v>33</v>
      </c>
      <c r="B12" s="85">
        <v>1</v>
      </c>
      <c r="C12" s="11">
        <v>30</v>
      </c>
      <c r="D12" s="39"/>
      <c r="E12" s="39" t="s">
        <v>36</v>
      </c>
      <c r="F12" s="39" t="s">
        <v>37</v>
      </c>
      <c r="G12" s="31">
        <v>2</v>
      </c>
      <c r="H12" s="88"/>
      <c r="I12" s="36">
        <f t="shared" si="0"/>
        <v>0</v>
      </c>
    </row>
    <row r="13" spans="1:9" x14ac:dyDescent="0.25">
      <c r="A13" s="79" t="s">
        <v>38</v>
      </c>
      <c r="B13" s="9"/>
      <c r="C13" s="82" t="s">
        <v>17</v>
      </c>
      <c r="D13" s="104" t="s">
        <v>39</v>
      </c>
      <c r="E13" s="104" t="s">
        <v>36</v>
      </c>
      <c r="F13" s="104" t="s">
        <v>37</v>
      </c>
      <c r="G13" s="95">
        <v>3</v>
      </c>
      <c r="H13" s="98"/>
      <c r="I13" s="101">
        <f>G13*H13</f>
        <v>0</v>
      </c>
    </row>
    <row r="14" spans="1:9" x14ac:dyDescent="0.25">
      <c r="A14" s="80" t="s">
        <v>18</v>
      </c>
      <c r="B14" s="10">
        <v>1</v>
      </c>
      <c r="C14" s="83" t="s">
        <v>19</v>
      </c>
      <c r="D14" s="96"/>
      <c r="E14" s="96"/>
      <c r="F14" s="96"/>
      <c r="G14" s="96"/>
      <c r="H14" s="99"/>
      <c r="I14" s="102"/>
    </row>
    <row r="15" spans="1:9" ht="15.75" thickBot="1" x14ac:dyDescent="0.3">
      <c r="A15" s="81" t="s">
        <v>20</v>
      </c>
      <c r="B15" s="86"/>
      <c r="C15" s="84" t="s">
        <v>34</v>
      </c>
      <c r="D15" s="97"/>
      <c r="E15" s="97"/>
      <c r="F15" s="97"/>
      <c r="G15" s="97"/>
      <c r="H15" s="100"/>
      <c r="I15" s="103"/>
    </row>
    <row r="16" spans="1:9" ht="31.5" thickTop="1" thickBot="1" x14ac:dyDescent="0.3">
      <c r="A16" s="61" t="s">
        <v>43</v>
      </c>
      <c r="B16" s="62"/>
      <c r="C16" s="63"/>
      <c r="D16" s="63"/>
      <c r="E16" s="63"/>
      <c r="F16" s="63"/>
      <c r="G16" s="64">
        <f>SUM(G8:G13)</f>
        <v>17</v>
      </c>
      <c r="H16" s="65"/>
      <c r="I16" s="38">
        <f>SUM(I8:I13)</f>
        <v>0</v>
      </c>
    </row>
  </sheetData>
  <sheetProtection password="C556" sheet="1" objects="1" scenarios="1" selectLockedCells="1"/>
  <protectedRanges>
    <protectedRange sqref="H8:H15" name="Oblast1"/>
  </protectedRanges>
  <mergeCells count="7">
    <mergeCell ref="A4:C4"/>
    <mergeCell ref="G13:G15"/>
    <mergeCell ref="H13:H15"/>
    <mergeCell ref="I13:I15"/>
    <mergeCell ref="D13:D15"/>
    <mergeCell ref="E13:E15"/>
    <mergeCell ref="F13:F15"/>
  </mergeCells>
  <pageMargins left="0.7" right="0.7" top="0.75" bottom="0.75" header="0.3" footer="0.3"/>
  <pageSetup paperSize="9" scale="9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workbookViewId="0">
      <selection activeCell="F7" sqref="F7"/>
    </sheetView>
  </sheetViews>
  <sheetFormatPr defaultRowHeight="15" x14ac:dyDescent="0.25"/>
  <cols>
    <col min="1" max="1" width="27.4257812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42</v>
      </c>
      <c r="G2" t="s">
        <v>81</v>
      </c>
    </row>
    <row r="3" spans="1:7" ht="15.75" thickBot="1" x14ac:dyDescent="0.3"/>
    <row r="4" spans="1:7" ht="61.5" thickBot="1" x14ac:dyDescent="0.3">
      <c r="A4" s="1" t="s">
        <v>74</v>
      </c>
      <c r="B4" s="67" t="s">
        <v>27</v>
      </c>
      <c r="C4" s="1" t="s">
        <v>3</v>
      </c>
    </row>
    <row r="5" spans="1:7" s="49" customFormat="1" ht="15.75" thickBot="1" x14ac:dyDescent="0.3">
      <c r="B5" s="49" t="s">
        <v>71</v>
      </c>
      <c r="C5" s="49">
        <v>2015</v>
      </c>
      <c r="D5" s="49" t="s">
        <v>72</v>
      </c>
    </row>
    <row r="6" spans="1:7" ht="48.75" thickBot="1" x14ac:dyDescent="0.3">
      <c r="A6" s="23" t="s">
        <v>16</v>
      </c>
      <c r="B6" s="24" t="s">
        <v>12</v>
      </c>
      <c r="C6" s="24" t="s">
        <v>12</v>
      </c>
      <c r="D6" s="24" t="s">
        <v>12</v>
      </c>
      <c r="E6" s="24" t="s">
        <v>13</v>
      </c>
      <c r="F6" s="24" t="s">
        <v>0</v>
      </c>
      <c r="G6" s="24" t="s">
        <v>1</v>
      </c>
    </row>
    <row r="7" spans="1:7" x14ac:dyDescent="0.25">
      <c r="A7" s="71" t="s">
        <v>56</v>
      </c>
      <c r="B7" s="40" t="s">
        <v>75</v>
      </c>
      <c r="C7" s="40" t="s">
        <v>45</v>
      </c>
      <c r="D7" s="40" t="s">
        <v>46</v>
      </c>
      <c r="E7" s="7">
        <v>2</v>
      </c>
      <c r="F7" s="87"/>
      <c r="G7" s="41">
        <f>E7*F7</f>
        <v>0</v>
      </c>
    </row>
    <row r="8" spans="1:7" x14ac:dyDescent="0.25">
      <c r="A8" s="71" t="s">
        <v>55</v>
      </c>
      <c r="B8" s="40" t="s">
        <v>75</v>
      </c>
      <c r="C8" s="40" t="s">
        <v>45</v>
      </c>
      <c r="D8" s="40" t="s">
        <v>46</v>
      </c>
      <c r="E8" s="7">
        <v>2</v>
      </c>
      <c r="F8" s="89"/>
      <c r="G8" s="41">
        <f t="shared" ref="G8:G11" si="0">E8*F8</f>
        <v>0</v>
      </c>
    </row>
    <row r="9" spans="1:7" x14ac:dyDescent="0.25">
      <c r="A9" s="50" t="s">
        <v>57</v>
      </c>
      <c r="B9" s="40" t="s">
        <v>75</v>
      </c>
      <c r="C9" s="40" t="s">
        <v>45</v>
      </c>
      <c r="D9" s="40" t="s">
        <v>46</v>
      </c>
      <c r="E9" s="7">
        <v>2</v>
      </c>
      <c r="F9" s="89"/>
      <c r="G9" s="41">
        <f t="shared" si="0"/>
        <v>0</v>
      </c>
    </row>
    <row r="10" spans="1:7" x14ac:dyDescent="0.25">
      <c r="A10" s="71" t="s">
        <v>58</v>
      </c>
      <c r="B10" s="40" t="s">
        <v>75</v>
      </c>
      <c r="C10" s="40" t="s">
        <v>45</v>
      </c>
      <c r="D10" s="40" t="s">
        <v>46</v>
      </c>
      <c r="E10" s="7">
        <v>2</v>
      </c>
      <c r="F10" s="89"/>
      <c r="G10" s="41">
        <f t="shared" si="0"/>
        <v>0</v>
      </c>
    </row>
    <row r="11" spans="1:7" ht="15.75" thickBot="1" x14ac:dyDescent="0.3">
      <c r="A11" s="72" t="s">
        <v>59</v>
      </c>
      <c r="B11" s="40" t="s">
        <v>75</v>
      </c>
      <c r="C11" s="29" t="s">
        <v>45</v>
      </c>
      <c r="D11" s="29" t="s">
        <v>46</v>
      </c>
      <c r="E11" s="7">
        <v>2</v>
      </c>
      <c r="F11" s="90"/>
      <c r="G11" s="41">
        <f t="shared" si="0"/>
        <v>0</v>
      </c>
    </row>
    <row r="12" spans="1:7" ht="31.5" thickTop="1" thickBot="1" x14ac:dyDescent="0.3">
      <c r="A12" s="68" t="s">
        <v>43</v>
      </c>
      <c r="B12" s="69"/>
      <c r="C12" s="69"/>
      <c r="D12" s="69"/>
      <c r="E12" s="77">
        <f>SUM(E7:E11)</f>
        <v>10</v>
      </c>
      <c r="F12" s="70"/>
      <c r="G12" s="35">
        <f>SUM(G7:G11)</f>
        <v>0</v>
      </c>
    </row>
  </sheetData>
  <sheetProtection password="C556" sheet="1" objects="1" scenarios="1" selectLockedCells="1"/>
  <protectedRanges>
    <protectedRange sqref="F7:F11" name="Oblast1"/>
  </protectedRanges>
  <pageMargins left="0.7" right="0.7" top="0.75" bottom="0.75" header="0.3" footer="0.3"/>
  <pageSetup paperSize="9" scale="93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7"/>
  <sheetViews>
    <sheetView workbookViewId="0">
      <selection activeCell="F28" sqref="F2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42</v>
      </c>
      <c r="B2" s="3"/>
      <c r="C2" s="3"/>
      <c r="I2" t="s">
        <v>81</v>
      </c>
    </row>
    <row r="3" spans="1:9" ht="15.75" thickBot="1" x14ac:dyDescent="0.3"/>
    <row r="4" spans="1:9" ht="49.5" thickBot="1" x14ac:dyDescent="0.3">
      <c r="A4" s="92" t="s">
        <v>76</v>
      </c>
      <c r="B4" s="93"/>
      <c r="C4" s="94"/>
      <c r="D4" s="2" t="s">
        <v>5</v>
      </c>
      <c r="E4" s="1" t="s">
        <v>7</v>
      </c>
    </row>
    <row r="6" spans="1:9" ht="15.75" thickBot="1" x14ac:dyDescent="0.3">
      <c r="D6" s="21" t="s">
        <v>71</v>
      </c>
      <c r="E6" s="21">
        <v>2015</v>
      </c>
      <c r="F6" s="21" t="s">
        <v>72</v>
      </c>
      <c r="G6" s="20"/>
    </row>
    <row r="7" spans="1:9" ht="48.75" thickBot="1" x14ac:dyDescent="0.3">
      <c r="A7" s="14" t="s">
        <v>21</v>
      </c>
      <c r="B7" s="24" t="s">
        <v>22</v>
      </c>
      <c r="C7" s="24" t="s">
        <v>23</v>
      </c>
      <c r="D7" s="24" t="s">
        <v>2</v>
      </c>
      <c r="E7" s="24" t="s">
        <v>2</v>
      </c>
      <c r="F7" s="24" t="s">
        <v>2</v>
      </c>
      <c r="G7" s="24" t="s">
        <v>4</v>
      </c>
      <c r="H7" s="24" t="s">
        <v>0</v>
      </c>
      <c r="I7" s="24" t="s">
        <v>1</v>
      </c>
    </row>
    <row r="8" spans="1:9" x14ac:dyDescent="0.25">
      <c r="A8" s="10" t="s">
        <v>29</v>
      </c>
      <c r="B8" s="16">
        <v>2</v>
      </c>
      <c r="C8" s="13">
        <v>70</v>
      </c>
      <c r="D8" s="40"/>
      <c r="E8" s="26"/>
      <c r="F8" s="26"/>
      <c r="G8" s="30">
        <v>0</v>
      </c>
      <c r="H8" s="45"/>
      <c r="I8" s="46">
        <f>G8*H8</f>
        <v>0</v>
      </c>
    </row>
    <row r="9" spans="1:9" x14ac:dyDescent="0.25">
      <c r="A9" s="10" t="s">
        <v>31</v>
      </c>
      <c r="B9" s="10">
        <v>2</v>
      </c>
      <c r="C9" s="11">
        <v>90</v>
      </c>
      <c r="D9" s="39"/>
      <c r="E9" s="28"/>
      <c r="F9" s="28"/>
      <c r="G9" s="30">
        <v>0</v>
      </c>
      <c r="H9" s="44"/>
      <c r="I9" s="42">
        <f t="shared" ref="I9:I12" si="0">G9*H9</f>
        <v>0</v>
      </c>
    </row>
    <row r="10" spans="1:9" x14ac:dyDescent="0.25">
      <c r="A10" s="10" t="s">
        <v>30</v>
      </c>
      <c r="B10" s="10">
        <v>1</v>
      </c>
      <c r="C10" s="11">
        <v>70</v>
      </c>
      <c r="D10" s="39"/>
      <c r="E10" s="28"/>
      <c r="F10" s="28"/>
      <c r="G10" s="30">
        <v>0</v>
      </c>
      <c r="H10" s="44"/>
      <c r="I10" s="42">
        <f t="shared" si="0"/>
        <v>0</v>
      </c>
    </row>
    <row r="11" spans="1:9" x14ac:dyDescent="0.25">
      <c r="A11" s="10" t="s">
        <v>32</v>
      </c>
      <c r="B11" s="10">
        <v>1</v>
      </c>
      <c r="C11" s="11">
        <v>110</v>
      </c>
      <c r="D11" s="39"/>
      <c r="E11" s="28"/>
      <c r="F11" s="28"/>
      <c r="G11" s="30">
        <v>0</v>
      </c>
      <c r="H11" s="44"/>
      <c r="I11" s="42">
        <f t="shared" si="0"/>
        <v>0</v>
      </c>
    </row>
    <row r="12" spans="1:9" ht="15.75" thickBot="1" x14ac:dyDescent="0.3">
      <c r="A12" s="10" t="s">
        <v>33</v>
      </c>
      <c r="B12" s="10">
        <v>1</v>
      </c>
      <c r="C12" s="11">
        <v>30</v>
      </c>
      <c r="D12" s="39"/>
      <c r="E12" s="28"/>
      <c r="F12" s="28"/>
      <c r="G12" s="30">
        <v>0</v>
      </c>
      <c r="H12" s="44"/>
      <c r="I12" s="42">
        <f t="shared" si="0"/>
        <v>0</v>
      </c>
    </row>
    <row r="13" spans="1:9" x14ac:dyDescent="0.25">
      <c r="A13" s="17" t="s">
        <v>38</v>
      </c>
      <c r="B13" s="9" t="s">
        <v>17</v>
      </c>
      <c r="C13" s="111"/>
      <c r="D13" s="104"/>
      <c r="E13" s="104"/>
      <c r="F13" s="104"/>
      <c r="G13" s="95">
        <v>0</v>
      </c>
      <c r="H13" s="105"/>
      <c r="I13" s="108">
        <f>G13*H13</f>
        <v>0</v>
      </c>
    </row>
    <row r="14" spans="1:9" x14ac:dyDescent="0.25">
      <c r="A14" s="18" t="s">
        <v>18</v>
      </c>
      <c r="B14" s="10" t="s">
        <v>19</v>
      </c>
      <c r="C14" s="112"/>
      <c r="D14" s="96"/>
      <c r="E14" s="96"/>
      <c r="F14" s="96"/>
      <c r="G14" s="96"/>
      <c r="H14" s="106"/>
      <c r="I14" s="109"/>
    </row>
    <row r="15" spans="1:9" ht="15.75" thickBot="1" x14ac:dyDescent="0.3">
      <c r="A15" s="19" t="s">
        <v>20</v>
      </c>
      <c r="B15" s="12" t="s">
        <v>34</v>
      </c>
      <c r="C15" s="113"/>
      <c r="D15" s="97"/>
      <c r="E15" s="97"/>
      <c r="F15" s="97"/>
      <c r="G15" s="97"/>
      <c r="H15" s="107"/>
      <c r="I15" s="110"/>
    </row>
    <row r="16" spans="1:9" ht="31.5" thickTop="1" thickBot="1" x14ac:dyDescent="0.3">
      <c r="A16" s="32" t="s">
        <v>43</v>
      </c>
      <c r="B16" s="32"/>
      <c r="C16" s="22"/>
      <c r="D16" s="22"/>
      <c r="E16" s="22"/>
      <c r="F16" s="22"/>
      <c r="G16" s="33">
        <f>SUM(G8:G13)</f>
        <v>0</v>
      </c>
      <c r="H16" s="42"/>
      <c r="I16" s="43">
        <f>SUM(I8:I13)</f>
        <v>0</v>
      </c>
    </row>
    <row r="17" ht="15.75" thickTop="1" x14ac:dyDescent="0.25"/>
  </sheetData>
  <sheetProtection password="C556" sheet="1" objects="1" scenarios="1" selectLockedCells="1"/>
  <protectedRanges>
    <protectedRange sqref="H8:H15" name="Oblast1"/>
  </protectedRanges>
  <mergeCells count="8">
    <mergeCell ref="A4:C4"/>
    <mergeCell ref="G13:G15"/>
    <mergeCell ref="H13:H15"/>
    <mergeCell ref="I13:I15"/>
    <mergeCell ref="C13:C15"/>
    <mergeCell ref="D13:D15"/>
    <mergeCell ref="E13:E15"/>
    <mergeCell ref="F13:F15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workbookViewId="0">
      <selection activeCell="H7" sqref="H7"/>
    </sheetView>
  </sheetViews>
  <sheetFormatPr defaultRowHeight="15" x14ac:dyDescent="0.25"/>
  <cols>
    <col min="1" max="1" width="25.7109375" customWidth="1"/>
    <col min="2" max="2" width="7.42578125" customWidth="1"/>
    <col min="3" max="3" width="8" customWidth="1"/>
    <col min="4" max="6" width="14.42578125" customWidth="1"/>
    <col min="7" max="8" width="11.42578125" customWidth="1"/>
    <col min="9" max="9" width="15.42578125" customWidth="1"/>
  </cols>
  <sheetData>
    <row r="1" spans="1:9" x14ac:dyDescent="0.25">
      <c r="A1" s="3" t="s">
        <v>64</v>
      </c>
      <c r="B1" s="3"/>
      <c r="C1" s="3"/>
    </row>
    <row r="2" spans="1:9" ht="15.75" thickBot="1" x14ac:dyDescent="0.3">
      <c r="I2" t="s">
        <v>81</v>
      </c>
    </row>
    <row r="3" spans="1:9" ht="49.5" thickBot="1" x14ac:dyDescent="0.3">
      <c r="A3" s="92" t="s">
        <v>60</v>
      </c>
      <c r="B3" s="93"/>
      <c r="C3" s="94"/>
      <c r="D3" s="2" t="s">
        <v>5</v>
      </c>
      <c r="E3" s="1" t="s">
        <v>61</v>
      </c>
    </row>
    <row r="5" spans="1:9" ht="15.75" thickBot="1" x14ac:dyDescent="0.3">
      <c r="D5" s="21">
        <v>2014</v>
      </c>
      <c r="E5" s="21">
        <v>2015</v>
      </c>
      <c r="F5" s="21">
        <v>2016</v>
      </c>
      <c r="G5" s="20"/>
    </row>
    <row r="6" spans="1:9" ht="48.75" thickBot="1" x14ac:dyDescent="0.3">
      <c r="A6" s="24" t="s">
        <v>21</v>
      </c>
      <c r="B6" s="24" t="s">
        <v>22</v>
      </c>
      <c r="C6" s="24" t="s">
        <v>23</v>
      </c>
      <c r="D6" s="24" t="s">
        <v>62</v>
      </c>
      <c r="E6" s="24" t="s">
        <v>62</v>
      </c>
      <c r="F6" s="24" t="s">
        <v>62</v>
      </c>
      <c r="G6" s="24" t="s">
        <v>63</v>
      </c>
      <c r="H6" s="24" t="s">
        <v>0</v>
      </c>
      <c r="I6" s="24" t="s">
        <v>1</v>
      </c>
    </row>
    <row r="7" spans="1:9" ht="15.75" thickBot="1" x14ac:dyDescent="0.3">
      <c r="A7" s="78" t="s">
        <v>82</v>
      </c>
      <c r="B7" s="73">
        <v>1</v>
      </c>
      <c r="C7" s="73"/>
      <c r="D7" s="39" t="s">
        <v>77</v>
      </c>
      <c r="E7" s="39" t="s">
        <v>65</v>
      </c>
      <c r="F7" s="39" t="s">
        <v>78</v>
      </c>
      <c r="G7" s="33">
        <v>6</v>
      </c>
      <c r="H7" s="89"/>
      <c r="I7" s="74">
        <f>G7*H7</f>
        <v>0</v>
      </c>
    </row>
    <row r="8" spans="1:9" ht="31.5" thickTop="1" thickBot="1" x14ac:dyDescent="0.3">
      <c r="A8" s="61" t="s">
        <v>43</v>
      </c>
      <c r="B8" s="62"/>
      <c r="C8" s="63"/>
      <c r="D8" s="63"/>
      <c r="E8" s="63"/>
      <c r="F8" s="63"/>
      <c r="G8" s="66">
        <f>SUM(G7:G7)</f>
        <v>6</v>
      </c>
      <c r="H8" s="75"/>
      <c r="I8" s="76">
        <f>SUM(I7:I7)</f>
        <v>0</v>
      </c>
    </row>
  </sheetData>
  <sheetProtection password="C556" sheet="1" objects="1" scenarios="1" selectLockedCells="1"/>
  <protectedRanges>
    <protectedRange sqref="H7" name="Oblast1"/>
  </protectedRanges>
  <mergeCells count="1">
    <mergeCell ref="A3:C3"/>
  </mergeCells>
  <pageMargins left="0.7" right="0.7" top="0.78740157499999996" bottom="0.78740157499999996" header="0.3" footer="0.3"/>
  <pageSetup paperSize="9" scale="86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workbookViewId="0">
      <selection activeCell="F8" sqref="F8"/>
    </sheetView>
  </sheetViews>
  <sheetFormatPr defaultRowHeight="15" x14ac:dyDescent="0.25"/>
  <cols>
    <col min="1" max="1" width="32.28515625" bestFit="1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42</v>
      </c>
      <c r="G2" t="s">
        <v>81</v>
      </c>
    </row>
    <row r="3" spans="1:7" ht="15.75" thickBot="1" x14ac:dyDescent="0.3"/>
    <row r="4" spans="1:7" ht="49.5" thickBot="1" x14ac:dyDescent="0.3">
      <c r="A4" s="1" t="s">
        <v>79</v>
      </c>
      <c r="B4" s="2" t="s">
        <v>5</v>
      </c>
      <c r="C4" s="1" t="s">
        <v>7</v>
      </c>
    </row>
    <row r="5" spans="1:7" x14ac:dyDescent="0.25">
      <c r="A5" s="48"/>
      <c r="B5" s="48"/>
    </row>
    <row r="6" spans="1:7" s="21" customFormat="1" ht="15.75" thickBot="1" x14ac:dyDescent="0.3">
      <c r="B6" s="21" t="s">
        <v>71</v>
      </c>
      <c r="C6" s="21">
        <v>2015</v>
      </c>
      <c r="D6" s="21" t="s">
        <v>72</v>
      </c>
    </row>
    <row r="7" spans="1:7" ht="48.75" thickBot="1" x14ac:dyDescent="0.3">
      <c r="A7" s="24" t="s">
        <v>11</v>
      </c>
      <c r="B7" s="24" t="s">
        <v>8</v>
      </c>
      <c r="C7" s="24" t="s">
        <v>8</v>
      </c>
      <c r="D7" s="24" t="s">
        <v>8</v>
      </c>
      <c r="E7" s="24" t="s">
        <v>9</v>
      </c>
      <c r="F7" s="24" t="s">
        <v>10</v>
      </c>
      <c r="G7" s="24" t="s">
        <v>1</v>
      </c>
    </row>
    <row r="8" spans="1:7" ht="15.75" thickBot="1" x14ac:dyDescent="0.3">
      <c r="A8" s="6">
        <v>5</v>
      </c>
      <c r="B8" s="4"/>
      <c r="C8" s="15" t="s">
        <v>44</v>
      </c>
      <c r="D8" s="4"/>
      <c r="E8" s="8">
        <v>1</v>
      </c>
      <c r="F8" s="88"/>
      <c r="G8" s="37">
        <f>E8*F8</f>
        <v>0</v>
      </c>
    </row>
    <row r="9" spans="1:7" ht="31.5" thickTop="1" thickBot="1" x14ac:dyDescent="0.3">
      <c r="A9" s="5" t="s">
        <v>43</v>
      </c>
      <c r="B9" s="4"/>
      <c r="C9" s="4"/>
      <c r="D9" s="4"/>
      <c r="E9" s="47">
        <f>SUM(E8:E8)</f>
        <v>1</v>
      </c>
      <c r="F9" s="37"/>
      <c r="G9" s="38">
        <f>SUM(G8:G8)</f>
        <v>0</v>
      </c>
    </row>
    <row r="10" spans="1:7" ht="15.75" thickTop="1" x14ac:dyDescent="0.25"/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42</v>
      </c>
    </row>
    <row r="3" spans="1:6" ht="15.75" thickBot="1" x14ac:dyDescent="0.3"/>
    <row r="4" spans="1:6" ht="25.5" thickBot="1" x14ac:dyDescent="0.3">
      <c r="A4" s="1" t="s">
        <v>68</v>
      </c>
      <c r="B4" s="67" t="s">
        <v>67</v>
      </c>
      <c r="C4" s="1" t="s">
        <v>15</v>
      </c>
    </row>
    <row r="5" spans="1:6" ht="15.75" thickBot="1" x14ac:dyDescent="0.3"/>
    <row r="6" spans="1:6" ht="48.75" thickBot="1" x14ac:dyDescent="0.3">
      <c r="A6" s="24" t="s">
        <v>11</v>
      </c>
      <c r="B6" s="24" t="s">
        <v>40</v>
      </c>
      <c r="C6" s="24" t="s">
        <v>8</v>
      </c>
      <c r="D6" s="24" t="s">
        <v>9</v>
      </c>
      <c r="E6" s="24" t="s">
        <v>10</v>
      </c>
      <c r="F6" s="24" t="s">
        <v>1</v>
      </c>
    </row>
    <row r="7" spans="1:6" ht="15.75" thickBot="1" x14ac:dyDescent="0.3">
      <c r="A7" s="6">
        <v>11</v>
      </c>
      <c r="B7" s="40"/>
      <c r="C7" s="40" t="s">
        <v>41</v>
      </c>
      <c r="D7" s="7">
        <v>11</v>
      </c>
      <c r="E7" s="87"/>
      <c r="F7" s="41">
        <f>D7*E7</f>
        <v>0</v>
      </c>
    </row>
    <row r="8" spans="1:6" ht="31.5" thickTop="1" thickBot="1" x14ac:dyDescent="0.3">
      <c r="A8" s="5" t="s">
        <v>43</v>
      </c>
      <c r="B8" s="4"/>
      <c r="C8" s="4"/>
      <c r="D8" s="47">
        <f>D7</f>
        <v>11</v>
      </c>
      <c r="E8" s="34"/>
      <c r="F8" s="35">
        <f>F7</f>
        <v>0</v>
      </c>
    </row>
    <row r="9" spans="1:6" ht="15.75" thickTop="1" x14ac:dyDescent="0.25"/>
  </sheetData>
  <sheetProtection password="C556" sheet="1" objects="1" scenarios="1" selectLockedCell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tabSelected="1" workbookViewId="0">
      <selection activeCell="G26" sqref="G26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52</v>
      </c>
    </row>
    <row r="3" spans="1:2" ht="15.75" thickBot="1" x14ac:dyDescent="0.3"/>
    <row r="4" spans="1:2" ht="30.75" thickBot="1" x14ac:dyDescent="0.3">
      <c r="A4" s="51" t="s">
        <v>47</v>
      </c>
      <c r="B4" s="52" t="s">
        <v>48</v>
      </c>
    </row>
    <row r="5" spans="1:2" ht="30" x14ac:dyDescent="0.25">
      <c r="A5" s="53" t="s">
        <v>49</v>
      </c>
      <c r="B5" s="54">
        <f>'Kontrola a servis plynových zař'!I13</f>
        <v>0</v>
      </c>
    </row>
    <row r="6" spans="1:2" x14ac:dyDescent="0.25">
      <c r="A6" s="55" t="s">
        <v>54</v>
      </c>
      <c r="B6" s="56">
        <f>'Kontrola vč. plynovodu'!I16</f>
        <v>0</v>
      </c>
    </row>
    <row r="7" spans="1:2" x14ac:dyDescent="0.25">
      <c r="A7" s="55" t="s">
        <v>6</v>
      </c>
      <c r="B7" s="56">
        <f>'Revize plynových zařízení'!I16</f>
        <v>0</v>
      </c>
    </row>
    <row r="8" spans="1:2" x14ac:dyDescent="0.25">
      <c r="A8" s="55" t="s">
        <v>66</v>
      </c>
      <c r="B8" s="56">
        <f>'Funkční zkouška'!I8</f>
        <v>0</v>
      </c>
    </row>
    <row r="9" spans="1:2" x14ac:dyDescent="0.25">
      <c r="A9" s="55" t="s">
        <v>50</v>
      </c>
      <c r="B9" s="56">
        <f>'Školení obsluh PZ'!G9</f>
        <v>0</v>
      </c>
    </row>
    <row r="10" spans="1:2" x14ac:dyDescent="0.25">
      <c r="A10" s="55" t="s">
        <v>14</v>
      </c>
      <c r="B10" s="56">
        <f>'Školení obsluh plyn.kotlů'!F8</f>
        <v>0</v>
      </c>
    </row>
    <row r="11" spans="1:2" ht="15.75" thickBot="1" x14ac:dyDescent="0.3">
      <c r="A11" s="57" t="s">
        <v>51</v>
      </c>
      <c r="B11" s="58">
        <f>'Odb.prohlídka kotelny'!G12</f>
        <v>0</v>
      </c>
    </row>
    <row r="12" spans="1:2" ht="15.75" thickBot="1" x14ac:dyDescent="0.3">
      <c r="A12" s="59" t="s">
        <v>53</v>
      </c>
      <c r="B12" s="60">
        <f>SUM(B5:B11)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Funkční zkouška</vt:lpstr>
      <vt:lpstr>Školení obsluh PZ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2014-04-23T07:23:33Z</dcterms:modified>
</cp:coreProperties>
</file>